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hiting.DHC\Documents\"/>
    </mc:Choice>
  </mc:AlternateContent>
  <bookViews>
    <workbookView xWindow="0" yWindow="90" windowWidth="20730" windowHeight="11760"/>
  </bookViews>
  <sheets>
    <sheet name="Sliding Scale Except Procedures" sheetId="7" r:id="rId1"/>
    <sheet name="Procedures Sliding Scale" sheetId="8" r:id="rId2"/>
  </sheets>
  <calcPr calcId="162913"/>
</workbook>
</file>

<file path=xl/calcChain.xml><?xml version="1.0" encoding="utf-8"?>
<calcChain xmlns="http://schemas.openxmlformats.org/spreadsheetml/2006/main">
  <c r="I18" i="8" l="1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H18" i="8"/>
  <c r="H15" i="8"/>
  <c r="H14" i="8"/>
  <c r="H11" i="8"/>
  <c r="C19" i="8"/>
  <c r="E19" i="8" s="1"/>
  <c r="F19" i="8" s="1"/>
  <c r="G18" i="8"/>
  <c r="E18" i="8"/>
  <c r="F18" i="8" s="1"/>
  <c r="D18" i="8"/>
  <c r="G17" i="8"/>
  <c r="H17" i="8" s="1"/>
  <c r="E17" i="8"/>
  <c r="F17" i="8" s="1"/>
  <c r="D17" i="8"/>
  <c r="G16" i="8"/>
  <c r="H16" i="8" s="1"/>
  <c r="E16" i="8"/>
  <c r="F16" i="8" s="1"/>
  <c r="D16" i="8"/>
  <c r="G15" i="8"/>
  <c r="E15" i="8"/>
  <c r="F15" i="8" s="1"/>
  <c r="D15" i="8"/>
  <c r="G14" i="8"/>
  <c r="E14" i="8"/>
  <c r="F14" i="8" s="1"/>
  <c r="D14" i="8"/>
  <c r="G13" i="8"/>
  <c r="H13" i="8" s="1"/>
  <c r="E13" i="8"/>
  <c r="F13" i="8" s="1"/>
  <c r="D13" i="8"/>
  <c r="G12" i="8"/>
  <c r="H12" i="8" s="1"/>
  <c r="E12" i="8"/>
  <c r="F12" i="8" s="1"/>
  <c r="D12" i="8"/>
  <c r="G11" i="8"/>
  <c r="E11" i="8"/>
  <c r="F11" i="8" s="1"/>
  <c r="D11" i="8"/>
  <c r="I19" i="8" l="1"/>
  <c r="J19" i="8" s="1"/>
  <c r="G19" i="8"/>
  <c r="H19" i="8" s="1"/>
  <c r="D19" i="8"/>
  <c r="C20" i="8"/>
  <c r="I20" i="8" s="1"/>
  <c r="J20" i="8" s="1"/>
  <c r="E20" i="8" l="1"/>
  <c r="F20" i="8" s="1"/>
  <c r="C21" i="8"/>
  <c r="I21" i="8" s="1"/>
  <c r="J21" i="8" s="1"/>
  <c r="D20" i="8"/>
  <c r="G20" i="8"/>
  <c r="H20" i="8" s="1"/>
  <c r="C22" i="8" l="1"/>
  <c r="I22" i="8" s="1"/>
  <c r="J22" i="8" s="1"/>
  <c r="D21" i="8"/>
  <c r="G21" i="8"/>
  <c r="H21" i="8" s="1"/>
  <c r="E21" i="8"/>
  <c r="F21" i="8" s="1"/>
  <c r="C23" i="7"/>
  <c r="C22" i="7"/>
  <c r="C21" i="7"/>
  <c r="C20" i="7"/>
  <c r="K20" i="7" s="1"/>
  <c r="L20" i="7" s="1"/>
  <c r="O18" i="8"/>
  <c r="M18" i="8"/>
  <c r="N18" i="8" s="1"/>
  <c r="K18" i="8"/>
  <c r="L18" i="8" s="1"/>
  <c r="O17" i="8"/>
  <c r="M17" i="8"/>
  <c r="N17" i="8" s="1"/>
  <c r="K17" i="8"/>
  <c r="L17" i="8" s="1"/>
  <c r="O16" i="8"/>
  <c r="M16" i="8"/>
  <c r="N16" i="8" s="1"/>
  <c r="K16" i="8"/>
  <c r="L16" i="8" s="1"/>
  <c r="O15" i="8"/>
  <c r="M15" i="8"/>
  <c r="N15" i="8" s="1"/>
  <c r="K15" i="8"/>
  <c r="L15" i="8" s="1"/>
  <c r="O14" i="8"/>
  <c r="M14" i="8"/>
  <c r="N14" i="8" s="1"/>
  <c r="K14" i="8"/>
  <c r="L14" i="8" s="1"/>
  <c r="O13" i="8"/>
  <c r="M13" i="8"/>
  <c r="N13" i="8" s="1"/>
  <c r="K13" i="8"/>
  <c r="L13" i="8" s="1"/>
  <c r="O12" i="8"/>
  <c r="M12" i="8"/>
  <c r="N12" i="8" s="1"/>
  <c r="K12" i="8"/>
  <c r="L12" i="8" s="1"/>
  <c r="O11" i="8"/>
  <c r="M11" i="8"/>
  <c r="N11" i="8" s="1"/>
  <c r="K11" i="8"/>
  <c r="L11" i="8" s="1"/>
  <c r="M19" i="7"/>
  <c r="K19" i="7"/>
  <c r="L19" i="7" s="1"/>
  <c r="I19" i="7"/>
  <c r="J19" i="7" s="1"/>
  <c r="G19" i="7"/>
  <c r="H19" i="7" s="1"/>
  <c r="E19" i="7"/>
  <c r="F19" i="7" s="1"/>
  <c r="D19" i="7"/>
  <c r="M18" i="7"/>
  <c r="K18" i="7"/>
  <c r="L18" i="7" s="1"/>
  <c r="I18" i="7"/>
  <c r="J18" i="7" s="1"/>
  <c r="G18" i="7"/>
  <c r="H18" i="7" s="1"/>
  <c r="E18" i="7"/>
  <c r="F18" i="7" s="1"/>
  <c r="D18" i="7"/>
  <c r="M17" i="7"/>
  <c r="K17" i="7"/>
  <c r="L17" i="7" s="1"/>
  <c r="I17" i="7"/>
  <c r="J17" i="7" s="1"/>
  <c r="G17" i="7"/>
  <c r="H17" i="7" s="1"/>
  <c r="E17" i="7"/>
  <c r="F17" i="7" s="1"/>
  <c r="D17" i="7"/>
  <c r="M16" i="7"/>
  <c r="K16" i="7"/>
  <c r="L16" i="7" s="1"/>
  <c r="I16" i="7"/>
  <c r="J16" i="7" s="1"/>
  <c r="G16" i="7"/>
  <c r="H16" i="7" s="1"/>
  <c r="E16" i="7"/>
  <c r="F16" i="7" s="1"/>
  <c r="D16" i="7"/>
  <c r="M15" i="7"/>
  <c r="K15" i="7"/>
  <c r="L15" i="7" s="1"/>
  <c r="I15" i="7"/>
  <c r="J15" i="7" s="1"/>
  <c r="G15" i="7"/>
  <c r="H15" i="7" s="1"/>
  <c r="E15" i="7"/>
  <c r="F15" i="7" s="1"/>
  <c r="D15" i="7"/>
  <c r="M14" i="7"/>
  <c r="K14" i="7"/>
  <c r="L14" i="7" s="1"/>
  <c r="I14" i="7"/>
  <c r="J14" i="7" s="1"/>
  <c r="G14" i="7"/>
  <c r="H14" i="7" s="1"/>
  <c r="E14" i="7"/>
  <c r="F14" i="7" s="1"/>
  <c r="D14" i="7"/>
  <c r="M13" i="7"/>
  <c r="K13" i="7"/>
  <c r="L13" i="7" s="1"/>
  <c r="I13" i="7"/>
  <c r="J13" i="7" s="1"/>
  <c r="G13" i="7"/>
  <c r="H13" i="7" s="1"/>
  <c r="E13" i="7"/>
  <c r="F13" i="7" s="1"/>
  <c r="D13" i="7"/>
  <c r="M12" i="7"/>
  <c r="K12" i="7"/>
  <c r="L12" i="7" s="1"/>
  <c r="I12" i="7"/>
  <c r="J12" i="7" s="1"/>
  <c r="G12" i="7"/>
  <c r="H12" i="7" s="1"/>
  <c r="E12" i="7"/>
  <c r="F12" i="7" s="1"/>
  <c r="D12" i="7"/>
  <c r="G22" i="8" l="1"/>
  <c r="H22" i="8" s="1"/>
  <c r="D22" i="8"/>
  <c r="E22" i="8"/>
  <c r="F22" i="8" s="1"/>
  <c r="O19" i="8"/>
  <c r="K19" i="8"/>
  <c r="L19" i="8" s="1"/>
  <c r="M20" i="8"/>
  <c r="N20" i="8" s="1"/>
  <c r="O20" i="8"/>
  <c r="K20" i="8"/>
  <c r="L20" i="8" s="1"/>
  <c r="M19" i="8"/>
  <c r="N19" i="8" s="1"/>
  <c r="M20" i="7"/>
  <c r="E20" i="7"/>
  <c r="F20" i="7" s="1"/>
  <c r="D20" i="7"/>
  <c r="D21" i="7"/>
  <c r="I20" i="7"/>
  <c r="J20" i="7" s="1"/>
  <c r="G20" i="7"/>
  <c r="H20" i="7" s="1"/>
  <c r="E21" i="7" l="1"/>
  <c r="F21" i="7" s="1"/>
  <c r="O21" i="8"/>
  <c r="K21" i="8"/>
  <c r="L21" i="8" s="1"/>
  <c r="M21" i="8"/>
  <c r="N21" i="8" s="1"/>
  <c r="I21" i="7"/>
  <c r="J21" i="7" s="1"/>
  <c r="G21" i="7"/>
  <c r="H21" i="7" s="1"/>
  <c r="M21" i="7"/>
  <c r="K21" i="7"/>
  <c r="L21" i="7" s="1"/>
  <c r="M22" i="7"/>
  <c r="D23" i="7" l="1"/>
  <c r="G22" i="7"/>
  <c r="H22" i="7" s="1"/>
  <c r="E22" i="7"/>
  <c r="F22" i="7" s="1"/>
  <c r="D22" i="7"/>
  <c r="I22" i="7"/>
  <c r="J22" i="7" s="1"/>
  <c r="O22" i="8"/>
  <c r="K22" i="8"/>
  <c r="L22" i="8" s="1"/>
  <c r="M22" i="8"/>
  <c r="N22" i="8" s="1"/>
  <c r="K22" i="7"/>
  <c r="L22" i="7" s="1"/>
  <c r="K23" i="7"/>
  <c r="L23" i="7" s="1"/>
  <c r="M23" i="7"/>
  <c r="E23" i="7" l="1"/>
  <c r="F23" i="7" s="1"/>
  <c r="G23" i="7"/>
  <c r="H23" i="7" s="1"/>
  <c r="I23" i="7"/>
  <c r="J23" i="7" s="1"/>
</calcChain>
</file>

<file path=xl/sharedStrings.xml><?xml version="1.0" encoding="utf-8"?>
<sst xmlns="http://schemas.openxmlformats.org/spreadsheetml/2006/main" count="86" uniqueCount="40">
  <si>
    <t>DELTA HEALTH CENTER, INC.</t>
  </si>
  <si>
    <t>F</t>
  </si>
  <si>
    <t>A</t>
  </si>
  <si>
    <t>B</t>
  </si>
  <si>
    <t>C</t>
  </si>
  <si>
    <t>D</t>
  </si>
  <si>
    <t>E</t>
  </si>
  <si>
    <t>100% Poverty</t>
  </si>
  <si>
    <t>100.01 - 120% Poverty</t>
  </si>
  <si>
    <t>121.01 - 140% Poverty</t>
  </si>
  <si>
    <t>141.01 - 160% of Poverty</t>
  </si>
  <si>
    <t>161.01 - 180% Poverty</t>
  </si>
  <si>
    <t xml:space="preserve"> 181.01 - 200% of Poverty</t>
  </si>
  <si>
    <t>Family Size</t>
  </si>
  <si>
    <t>From</t>
  </si>
  <si>
    <t xml:space="preserve">To </t>
  </si>
  <si>
    <t xml:space="preserve">Source Document: </t>
  </si>
  <si>
    <t>Department of Heath and Human Services: Annual Update of the HHS Poverty Guidelines</t>
  </si>
  <si>
    <t>Note:</t>
  </si>
  <si>
    <t xml:space="preserve">2. The nominal fee payment can consist of insurance co-payments, co-insurance, and or deductibles but no discount will be </t>
  </si>
  <si>
    <t>given until the patient responsibility exceeds $25.00</t>
  </si>
  <si>
    <t>4. The patient is 100% responsible for all injections (rocephin, depo-medrol, ect.).</t>
  </si>
  <si>
    <t>141.01 - 150% Poverty</t>
  </si>
  <si>
    <t>151.01 - 160% of Poverty</t>
  </si>
  <si>
    <t>SLIDING FEE SCALE</t>
  </si>
  <si>
    <t>5. The patient is required to pay a NOMINAL FEE OF of 50% of charge for procedures done in the clinic.</t>
  </si>
  <si>
    <t>6. Lab &amp; X-Ray Requires a NOMINAL FEE OF payment of 20% of the charges.</t>
  </si>
  <si>
    <t>1.  Delta Health Center, Inc. has a nominal fee of $25.00 as the established NOMINAL FEE payment for patients who have qualified for the sliding fee discount.</t>
  </si>
  <si>
    <t>5. The patient is required to pay a NOMINAL FEE OF 50% of charge for procedures done in the clinic.</t>
  </si>
  <si>
    <t>2. The nominal fee payment can consist of insurance co-payments, co-insurance, and or deductibles but no discount will be given until the patient responsibility exceeds $25.00.</t>
  </si>
  <si>
    <t>3. Delta Health Center, Inc. for Dental Services requires a NOMINAL FEE that equals 40% of the charges of the services to be performed.</t>
  </si>
  <si>
    <t>3. Dental Services require a NOMINAL FEE OF 40% of the charges for services to be performed.</t>
  </si>
  <si>
    <r>
      <rPr>
        <b/>
        <u/>
        <sz val="11"/>
        <color theme="1"/>
        <rFont val="Calibri"/>
        <family val="2"/>
        <scheme val="minor"/>
      </rPr>
      <t>NOTE: PATIENTS IN 100% OR BELOW OF POVERTY LEVEL NOMINAL FEE IS $25 FOR ALL DHC SERVICES RECEIVED ON DATE OF SERVICE</t>
    </r>
    <r>
      <rPr>
        <sz val="11"/>
        <color theme="1"/>
        <rFont val="Calibri"/>
        <family val="2"/>
        <scheme val="minor"/>
      </rPr>
      <t>. SLIDING FEE SCALE FOR ALL MEDICAL (NOMINAL FEE ALL $25), LAB &amp; X-RAY (NOMINAL FEE OF 20%), DENTAL (NOMINAL FEE OF 40%), INJECTIONS NOMINAL FEE OF 100%) &amp; PROCEDURES HAVE A DIFFERENT SLIDING FEE SCALE (NOMINAL FEE OF 50%)</t>
    </r>
  </si>
  <si>
    <r>
      <t>NOTE: PATIENTS IN 100% OR BELOW OF POVERTY LEVEL NOMINAL FEE IS $25 FOR ALL DHC SERVICES RECEIVED ON DATE OF SERVICE</t>
    </r>
    <r>
      <rPr>
        <sz val="11"/>
        <color theme="1"/>
        <rFont val="Calibri"/>
        <family val="2"/>
        <scheme val="minor"/>
      </rPr>
      <t>. SLIDING FEE SCALE FOR ALL MEDICAL (NOMINAL FEE ALL $25), LAB &amp; X-RAY (NOMINAL FEE OF 20%), DENTAL (NOMINAL FEE OF 40%), INJECTIONS NOMINA</t>
    </r>
    <r>
      <rPr>
        <sz val="11"/>
        <color theme="1"/>
        <rFont val="Calibri"/>
        <family val="2"/>
        <scheme val="minor"/>
      </rPr>
      <t>L FEE OF 100%) &amp; PROCEDURES HAVE A DIFFERENT SLIDING FEE SCALE (NOMINAL FEE OF 50%)</t>
    </r>
  </si>
  <si>
    <r>
      <rPr>
        <b/>
        <u/>
        <sz val="11"/>
        <color theme="1"/>
        <rFont val="Calibri"/>
        <family val="2"/>
        <scheme val="minor"/>
      </rPr>
      <t>NOTE: PATIENTS IN 100% OR BELOW OF POVERTY LEVEL NOMINAL FEE IS $25 FOR ALL DHC SERVICES RECEIVED ON DATE OF SERVICE.</t>
    </r>
    <r>
      <rPr>
        <sz val="11"/>
        <color theme="1"/>
        <rFont val="Calibri"/>
        <family val="2"/>
        <scheme val="minor"/>
      </rPr>
      <t xml:space="preserve"> SLIDING FEE SCALE FOR ALL MEDICAL (NOMINAL FEE ALL $25), LAB &amp; X-RAY (NOMINAL FEE OF 20%), DENTAL (NOMINAL FEE OF 40%), INJECTIONS NOMINAL FEE OF 100%) &amp; PROCEDURES HAVE A DIFFERENT SLIDING FEE SCALE (NOMINAL FEE OF 50%)</t>
    </r>
  </si>
  <si>
    <t>(based on 2018 HHS Poverty Guidelines)</t>
  </si>
  <si>
    <t>effective date: April 1, 2018</t>
  </si>
  <si>
    <t>NOTE:  Federal Register Notice, January 18, 2018</t>
  </si>
  <si>
    <t>effective date: April 01, 2018</t>
  </si>
  <si>
    <t>PROCEDURES ONLY SLIDING FEE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</si>
</sst>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9" fontId="1" fillId="0" borderId="0" xfId="1" applyFont="1" applyAlignment="1">
      <alignment horizontal="center"/>
    </xf>
    <xf numFmtId="9" fontId="1" fillId="0" borderId="1" xfId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3" fillId="0" borderId="0" xfId="2" applyAlignment="1" applyProtection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9" fontId="1" fillId="0" borderId="1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9" fontId="1" fillId="0" borderId="1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E:\Documents\Local%20Settings\Temporary%20Internet%20Files\Content.IE5\Q3UUTZDL\12fedreg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E:\Documents\Local%20Settings\Temporary%20Internet%20Files\Content.IE5\Q3UUTZDL\12fedreg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I17" sqref="I17"/>
    </sheetView>
  </sheetViews>
  <sheetFormatPr defaultRowHeight="15" x14ac:dyDescent="0.25"/>
  <cols>
    <col min="1" max="1" width="11" bestFit="1" customWidth="1"/>
    <col min="2" max="2" width="11.7109375" bestFit="1" customWidth="1"/>
    <col min="3" max="3" width="9.42578125" bestFit="1" customWidth="1"/>
    <col min="4" max="4" width="11" bestFit="1" customWidth="1"/>
    <col min="5" max="5" width="9.42578125" bestFit="1" customWidth="1"/>
    <col min="6" max="6" width="11" bestFit="1" customWidth="1"/>
    <col min="7" max="8" width="9.42578125" bestFit="1" customWidth="1"/>
    <col min="9" max="9" width="13.140625" customWidth="1"/>
    <col min="10" max="10" width="10.28515625" customWidth="1"/>
    <col min="11" max="11" width="13.140625" customWidth="1"/>
    <col min="12" max="12" width="10.140625" bestFit="1" customWidth="1"/>
    <col min="13" max="13" width="12.5703125" customWidth="1"/>
    <col min="14" max="14" width="13.5703125" customWidth="1"/>
    <col min="15" max="15" width="12.7109375" customWidth="1"/>
  </cols>
  <sheetData>
    <row r="1" spans="1:13" s="14" customFormat="1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2" customFormat="1" ht="15.75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1:13" ht="45" customHeight="1" x14ac:dyDescent="0.25">
      <c r="B5" s="23" t="s">
        <v>32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x14ac:dyDescent="0.25">
      <c r="E6" s="18" t="s">
        <v>36</v>
      </c>
    </row>
    <row r="8" spans="1:13" x14ac:dyDescent="0.25">
      <c r="B8" s="21" t="s">
        <v>1</v>
      </c>
      <c r="C8" s="21"/>
      <c r="D8" s="21" t="s">
        <v>2</v>
      </c>
      <c r="E8" s="21"/>
      <c r="F8" s="21" t="s">
        <v>3</v>
      </c>
      <c r="G8" s="21"/>
      <c r="H8" s="21" t="s">
        <v>4</v>
      </c>
      <c r="I8" s="21"/>
      <c r="J8" s="21" t="s">
        <v>5</v>
      </c>
      <c r="K8" s="21"/>
      <c r="L8" s="21" t="s">
        <v>6</v>
      </c>
      <c r="M8" s="21"/>
    </row>
    <row r="9" spans="1:13" s="3" customFormat="1" x14ac:dyDescent="0.25">
      <c r="B9" s="22">
        <v>0</v>
      </c>
      <c r="C9" s="22"/>
      <c r="D9" s="22">
        <v>0.2</v>
      </c>
      <c r="E9" s="22"/>
      <c r="F9" s="22">
        <v>0.4</v>
      </c>
      <c r="G9" s="22"/>
      <c r="H9" s="22">
        <v>0.6</v>
      </c>
      <c r="I9" s="22"/>
      <c r="J9" s="22">
        <v>0.8</v>
      </c>
      <c r="K9" s="22"/>
      <c r="L9" s="22">
        <v>1</v>
      </c>
      <c r="M9" s="22"/>
    </row>
    <row r="10" spans="1:13" s="3" customFormat="1" x14ac:dyDescent="0.25">
      <c r="B10" s="22" t="s">
        <v>7</v>
      </c>
      <c r="C10" s="22"/>
      <c r="D10" s="22" t="s">
        <v>8</v>
      </c>
      <c r="E10" s="22"/>
      <c r="F10" s="22" t="s">
        <v>9</v>
      </c>
      <c r="G10" s="22"/>
      <c r="H10" s="22" t="s">
        <v>10</v>
      </c>
      <c r="I10" s="22"/>
      <c r="J10" s="22" t="s">
        <v>11</v>
      </c>
      <c r="K10" s="22"/>
      <c r="L10" s="22" t="s">
        <v>12</v>
      </c>
      <c r="M10" s="22"/>
    </row>
    <row r="11" spans="1:13" s="3" customFormat="1" x14ac:dyDescent="0.25">
      <c r="A11" s="1" t="s">
        <v>13</v>
      </c>
      <c r="B11" s="4" t="s">
        <v>14</v>
      </c>
      <c r="C11" s="4" t="s">
        <v>15</v>
      </c>
      <c r="D11" s="4" t="s">
        <v>14</v>
      </c>
      <c r="E11" s="4" t="s">
        <v>15</v>
      </c>
      <c r="F11" s="4" t="s">
        <v>14</v>
      </c>
      <c r="G11" s="4" t="s">
        <v>15</v>
      </c>
      <c r="H11" s="4" t="s">
        <v>14</v>
      </c>
      <c r="I11" s="4" t="s">
        <v>15</v>
      </c>
      <c r="J11" s="4" t="s">
        <v>14</v>
      </c>
      <c r="K11" s="4" t="s">
        <v>15</v>
      </c>
      <c r="L11" s="4" t="s">
        <v>14</v>
      </c>
      <c r="M11" s="4" t="s">
        <v>15</v>
      </c>
    </row>
    <row r="12" spans="1:13" x14ac:dyDescent="0.25">
      <c r="A12" s="1">
        <v>1</v>
      </c>
      <c r="B12" s="5">
        <v>0</v>
      </c>
      <c r="C12" s="5">
        <v>12140</v>
      </c>
      <c r="D12" s="5">
        <f t="shared" ref="D12:D23" si="0">+C12+1</f>
        <v>12141</v>
      </c>
      <c r="E12" s="5">
        <f t="shared" ref="E12:E23" si="1">+C12*1.2</f>
        <v>14568</v>
      </c>
      <c r="F12" s="5">
        <f t="shared" ref="F12:F23" si="2">+E12+1</f>
        <v>14569</v>
      </c>
      <c r="G12" s="5">
        <f t="shared" ref="G12:G23" si="3">+C12*1.4</f>
        <v>16996</v>
      </c>
      <c r="H12" s="5">
        <f t="shared" ref="H12:H23" si="4">+G12+1</f>
        <v>16997</v>
      </c>
      <c r="I12" s="5">
        <f t="shared" ref="I12:I23" si="5">+C12*1.6</f>
        <v>19424</v>
      </c>
      <c r="J12" s="5">
        <f t="shared" ref="J12:J23" si="6">+I12+1</f>
        <v>19425</v>
      </c>
      <c r="K12" s="5">
        <f t="shared" ref="K12:K23" si="7">+C12*1.8</f>
        <v>21852</v>
      </c>
      <c r="L12" s="5">
        <f t="shared" ref="L12:L23" si="8">+K12+1</f>
        <v>21853</v>
      </c>
      <c r="M12" s="5">
        <f t="shared" ref="M12:M23" si="9">+C12*2</f>
        <v>24280</v>
      </c>
    </row>
    <row r="13" spans="1:13" x14ac:dyDescent="0.25">
      <c r="A13" s="1">
        <v>2</v>
      </c>
      <c r="B13" s="5">
        <v>0</v>
      </c>
      <c r="C13" s="5">
        <v>16460</v>
      </c>
      <c r="D13" s="5">
        <f t="shared" si="0"/>
        <v>16461</v>
      </c>
      <c r="E13" s="5">
        <f t="shared" si="1"/>
        <v>19752</v>
      </c>
      <c r="F13" s="5">
        <f t="shared" si="2"/>
        <v>19753</v>
      </c>
      <c r="G13" s="5">
        <f t="shared" si="3"/>
        <v>23044</v>
      </c>
      <c r="H13" s="5">
        <f t="shared" si="4"/>
        <v>23045</v>
      </c>
      <c r="I13" s="5">
        <f t="shared" si="5"/>
        <v>26336</v>
      </c>
      <c r="J13" s="5">
        <f t="shared" si="6"/>
        <v>26337</v>
      </c>
      <c r="K13" s="5">
        <f t="shared" si="7"/>
        <v>29628</v>
      </c>
      <c r="L13" s="5">
        <f t="shared" si="8"/>
        <v>29629</v>
      </c>
      <c r="M13" s="5">
        <f t="shared" si="9"/>
        <v>32920</v>
      </c>
    </row>
    <row r="14" spans="1:13" x14ac:dyDescent="0.25">
      <c r="A14" s="1">
        <v>3</v>
      </c>
      <c r="B14" s="5">
        <v>0</v>
      </c>
      <c r="C14" s="5">
        <v>20780</v>
      </c>
      <c r="D14" s="5">
        <f t="shared" si="0"/>
        <v>20781</v>
      </c>
      <c r="E14" s="5">
        <f t="shared" si="1"/>
        <v>24936</v>
      </c>
      <c r="F14" s="5">
        <f t="shared" si="2"/>
        <v>24937</v>
      </c>
      <c r="G14" s="5">
        <f t="shared" si="3"/>
        <v>29091.999999999996</v>
      </c>
      <c r="H14" s="5">
        <f t="shared" si="4"/>
        <v>29092.999999999996</v>
      </c>
      <c r="I14" s="5">
        <f t="shared" si="5"/>
        <v>33248</v>
      </c>
      <c r="J14" s="5">
        <f t="shared" si="6"/>
        <v>33249</v>
      </c>
      <c r="K14" s="5">
        <f t="shared" si="7"/>
        <v>37404</v>
      </c>
      <c r="L14" s="5">
        <f t="shared" si="8"/>
        <v>37405</v>
      </c>
      <c r="M14" s="5">
        <f t="shared" si="9"/>
        <v>41560</v>
      </c>
    </row>
    <row r="15" spans="1:13" x14ac:dyDescent="0.25">
      <c r="A15" s="1">
        <v>4</v>
      </c>
      <c r="B15" s="5">
        <v>0</v>
      </c>
      <c r="C15" s="5">
        <v>25100</v>
      </c>
      <c r="D15" s="5">
        <f t="shared" si="0"/>
        <v>25101</v>
      </c>
      <c r="E15" s="5">
        <f t="shared" si="1"/>
        <v>30120</v>
      </c>
      <c r="F15" s="5">
        <f t="shared" si="2"/>
        <v>30121</v>
      </c>
      <c r="G15" s="5">
        <f t="shared" si="3"/>
        <v>35140</v>
      </c>
      <c r="H15" s="5">
        <f t="shared" si="4"/>
        <v>35141</v>
      </c>
      <c r="I15" s="5">
        <f t="shared" si="5"/>
        <v>40160</v>
      </c>
      <c r="J15" s="5">
        <f t="shared" si="6"/>
        <v>40161</v>
      </c>
      <c r="K15" s="5">
        <f t="shared" si="7"/>
        <v>45180</v>
      </c>
      <c r="L15" s="5">
        <f t="shared" si="8"/>
        <v>45181</v>
      </c>
      <c r="M15" s="5">
        <f t="shared" si="9"/>
        <v>50200</v>
      </c>
    </row>
    <row r="16" spans="1:13" x14ac:dyDescent="0.25">
      <c r="A16" s="1">
        <v>5</v>
      </c>
      <c r="B16" s="5">
        <v>0</v>
      </c>
      <c r="C16" s="5">
        <v>29420</v>
      </c>
      <c r="D16" s="5">
        <f t="shared" si="0"/>
        <v>29421</v>
      </c>
      <c r="E16" s="5">
        <f t="shared" si="1"/>
        <v>35304</v>
      </c>
      <c r="F16" s="5">
        <f t="shared" si="2"/>
        <v>35305</v>
      </c>
      <c r="G16" s="5">
        <f t="shared" si="3"/>
        <v>41188</v>
      </c>
      <c r="H16" s="5">
        <f t="shared" si="4"/>
        <v>41189</v>
      </c>
      <c r="I16" s="5">
        <f t="shared" si="5"/>
        <v>47072</v>
      </c>
      <c r="J16" s="5">
        <f t="shared" si="6"/>
        <v>47073</v>
      </c>
      <c r="K16" s="5">
        <f t="shared" si="7"/>
        <v>52956</v>
      </c>
      <c r="L16" s="5">
        <f t="shared" si="8"/>
        <v>52957</v>
      </c>
      <c r="M16" s="5">
        <f t="shared" si="9"/>
        <v>58840</v>
      </c>
    </row>
    <row r="17" spans="1:14" x14ac:dyDescent="0.25">
      <c r="A17" s="1">
        <v>6</v>
      </c>
      <c r="B17" s="5">
        <v>0</v>
      </c>
      <c r="C17" s="5">
        <v>33740</v>
      </c>
      <c r="D17" s="5">
        <f t="shared" si="0"/>
        <v>33741</v>
      </c>
      <c r="E17" s="5">
        <f t="shared" si="1"/>
        <v>40488</v>
      </c>
      <c r="F17" s="5">
        <f t="shared" si="2"/>
        <v>40489</v>
      </c>
      <c r="G17" s="5">
        <f t="shared" si="3"/>
        <v>47236</v>
      </c>
      <c r="H17" s="5">
        <f t="shared" si="4"/>
        <v>47237</v>
      </c>
      <c r="I17" s="5">
        <f t="shared" si="5"/>
        <v>53984</v>
      </c>
      <c r="J17" s="5">
        <f t="shared" si="6"/>
        <v>53985</v>
      </c>
      <c r="K17" s="5">
        <f t="shared" si="7"/>
        <v>60732</v>
      </c>
      <c r="L17" s="5">
        <f t="shared" si="8"/>
        <v>60733</v>
      </c>
      <c r="M17" s="5">
        <f t="shared" si="9"/>
        <v>67480</v>
      </c>
    </row>
    <row r="18" spans="1:14" x14ac:dyDescent="0.25">
      <c r="A18" s="1">
        <v>7</v>
      </c>
      <c r="B18" s="5">
        <v>0</v>
      </c>
      <c r="C18" s="5">
        <v>38060</v>
      </c>
      <c r="D18" s="5">
        <f t="shared" si="0"/>
        <v>38061</v>
      </c>
      <c r="E18" s="5">
        <f t="shared" si="1"/>
        <v>45672</v>
      </c>
      <c r="F18" s="5">
        <f t="shared" si="2"/>
        <v>45673</v>
      </c>
      <c r="G18" s="5">
        <f t="shared" si="3"/>
        <v>53284</v>
      </c>
      <c r="H18" s="5">
        <f t="shared" si="4"/>
        <v>53285</v>
      </c>
      <c r="I18" s="5">
        <f t="shared" si="5"/>
        <v>60896</v>
      </c>
      <c r="J18" s="5">
        <f t="shared" si="6"/>
        <v>60897</v>
      </c>
      <c r="K18" s="5">
        <f t="shared" si="7"/>
        <v>68508</v>
      </c>
      <c r="L18" s="5">
        <f t="shared" si="8"/>
        <v>68509</v>
      </c>
      <c r="M18" s="5">
        <f t="shared" si="9"/>
        <v>76120</v>
      </c>
    </row>
    <row r="19" spans="1:14" x14ac:dyDescent="0.25">
      <c r="A19" s="1">
        <v>8</v>
      </c>
      <c r="B19" s="5">
        <v>0</v>
      </c>
      <c r="C19" s="5">
        <v>42380</v>
      </c>
      <c r="D19" s="5">
        <f t="shared" si="0"/>
        <v>42381</v>
      </c>
      <c r="E19" s="5">
        <f t="shared" si="1"/>
        <v>50856</v>
      </c>
      <c r="F19" s="5">
        <f t="shared" si="2"/>
        <v>50857</v>
      </c>
      <c r="G19" s="5">
        <f t="shared" si="3"/>
        <v>59331.999999999993</v>
      </c>
      <c r="H19" s="5">
        <f t="shared" si="4"/>
        <v>59332.999999999993</v>
      </c>
      <c r="I19" s="5">
        <f t="shared" si="5"/>
        <v>67808</v>
      </c>
      <c r="J19" s="5">
        <f t="shared" si="6"/>
        <v>67809</v>
      </c>
      <c r="K19" s="5">
        <f t="shared" si="7"/>
        <v>76284</v>
      </c>
      <c r="L19" s="5">
        <f t="shared" si="8"/>
        <v>76285</v>
      </c>
      <c r="M19" s="5">
        <f t="shared" si="9"/>
        <v>84760</v>
      </c>
    </row>
    <row r="20" spans="1:14" x14ac:dyDescent="0.25">
      <c r="A20" s="1">
        <v>9</v>
      </c>
      <c r="B20" s="5">
        <v>0</v>
      </c>
      <c r="C20" s="5">
        <f>+C19+4320</f>
        <v>46700</v>
      </c>
      <c r="D20" s="5">
        <f t="shared" si="0"/>
        <v>46701</v>
      </c>
      <c r="E20" s="5">
        <f t="shared" si="1"/>
        <v>56040</v>
      </c>
      <c r="F20" s="5">
        <f t="shared" si="2"/>
        <v>56041</v>
      </c>
      <c r="G20" s="5">
        <f t="shared" si="3"/>
        <v>65379.999999999993</v>
      </c>
      <c r="H20" s="5">
        <f t="shared" si="4"/>
        <v>65380.999999999993</v>
      </c>
      <c r="I20" s="5">
        <f t="shared" si="5"/>
        <v>74720</v>
      </c>
      <c r="J20" s="5">
        <f t="shared" si="6"/>
        <v>74721</v>
      </c>
      <c r="K20" s="5">
        <f t="shared" si="7"/>
        <v>84060</v>
      </c>
      <c r="L20" s="5">
        <f t="shared" si="8"/>
        <v>84061</v>
      </c>
      <c r="M20" s="5">
        <f t="shared" si="9"/>
        <v>93400</v>
      </c>
    </row>
    <row r="21" spans="1:14" x14ac:dyDescent="0.25">
      <c r="A21" s="1">
        <v>10</v>
      </c>
      <c r="B21" s="5">
        <v>0</v>
      </c>
      <c r="C21" s="5">
        <f>+C20+4320</f>
        <v>51020</v>
      </c>
      <c r="D21" s="5">
        <f t="shared" si="0"/>
        <v>51021</v>
      </c>
      <c r="E21" s="5">
        <f t="shared" si="1"/>
        <v>61224</v>
      </c>
      <c r="F21" s="5">
        <f t="shared" si="2"/>
        <v>61225</v>
      </c>
      <c r="G21" s="5">
        <f t="shared" si="3"/>
        <v>71428</v>
      </c>
      <c r="H21" s="5">
        <f t="shared" si="4"/>
        <v>71429</v>
      </c>
      <c r="I21" s="5">
        <f t="shared" si="5"/>
        <v>81632</v>
      </c>
      <c r="J21" s="5">
        <f t="shared" si="6"/>
        <v>81633</v>
      </c>
      <c r="K21" s="5">
        <f t="shared" si="7"/>
        <v>91836</v>
      </c>
      <c r="L21" s="5">
        <f t="shared" si="8"/>
        <v>91837</v>
      </c>
      <c r="M21" s="5">
        <f t="shared" si="9"/>
        <v>102040</v>
      </c>
    </row>
    <row r="22" spans="1:14" x14ac:dyDescent="0.25">
      <c r="A22" s="1">
        <v>11</v>
      </c>
      <c r="B22" s="5">
        <v>0</v>
      </c>
      <c r="C22" s="5">
        <f>+C21+4320</f>
        <v>55340</v>
      </c>
      <c r="D22" s="5">
        <f t="shared" si="0"/>
        <v>55341</v>
      </c>
      <c r="E22" s="5">
        <f t="shared" si="1"/>
        <v>66408</v>
      </c>
      <c r="F22" s="5">
        <f t="shared" si="2"/>
        <v>66409</v>
      </c>
      <c r="G22" s="5">
        <f t="shared" si="3"/>
        <v>77476</v>
      </c>
      <c r="H22" s="5">
        <f t="shared" si="4"/>
        <v>77477</v>
      </c>
      <c r="I22" s="5">
        <f t="shared" si="5"/>
        <v>88544</v>
      </c>
      <c r="J22" s="5">
        <f t="shared" si="6"/>
        <v>88545</v>
      </c>
      <c r="K22" s="5">
        <f t="shared" si="7"/>
        <v>99612</v>
      </c>
      <c r="L22" s="5">
        <f t="shared" si="8"/>
        <v>99613</v>
      </c>
      <c r="M22" s="5">
        <f t="shared" si="9"/>
        <v>110680</v>
      </c>
    </row>
    <row r="23" spans="1:14" x14ac:dyDescent="0.25">
      <c r="A23" s="1">
        <v>12</v>
      </c>
      <c r="B23" s="5">
        <v>0</v>
      </c>
      <c r="C23" s="5">
        <f>+C22+4320</f>
        <v>59660</v>
      </c>
      <c r="D23" s="5">
        <f t="shared" si="0"/>
        <v>59661</v>
      </c>
      <c r="E23" s="5">
        <f t="shared" si="1"/>
        <v>71592</v>
      </c>
      <c r="F23" s="5">
        <f t="shared" si="2"/>
        <v>71593</v>
      </c>
      <c r="G23" s="5">
        <f t="shared" si="3"/>
        <v>83524</v>
      </c>
      <c r="H23" s="5">
        <f t="shared" si="4"/>
        <v>83525</v>
      </c>
      <c r="I23" s="5">
        <f t="shared" si="5"/>
        <v>95456</v>
      </c>
      <c r="J23" s="5">
        <f t="shared" si="6"/>
        <v>95457</v>
      </c>
      <c r="K23" s="5">
        <f t="shared" si="7"/>
        <v>107388</v>
      </c>
      <c r="L23" s="5">
        <f t="shared" si="8"/>
        <v>107389</v>
      </c>
      <c r="M23" s="5">
        <f t="shared" si="9"/>
        <v>119320</v>
      </c>
    </row>
    <row r="24" spans="1:14" x14ac:dyDescent="0.25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x14ac:dyDescent="0.25">
      <c r="A25" t="s">
        <v>16</v>
      </c>
      <c r="F25" s="6"/>
      <c r="G25" s="6"/>
      <c r="H25" s="6"/>
      <c r="I25" s="6"/>
      <c r="J25" s="6"/>
      <c r="K25" s="6"/>
      <c r="L25" s="6"/>
      <c r="M25" s="6"/>
    </row>
    <row r="26" spans="1:14" x14ac:dyDescent="0.25">
      <c r="A26" s="7" t="s">
        <v>37</v>
      </c>
      <c r="F26" s="6"/>
      <c r="G26" s="6"/>
      <c r="H26" s="6"/>
      <c r="I26" s="6"/>
      <c r="J26" s="6"/>
      <c r="K26" s="6"/>
      <c r="L26" s="6"/>
      <c r="M26" s="6"/>
    </row>
    <row r="27" spans="1:14" x14ac:dyDescent="0.25">
      <c r="A27" t="s">
        <v>17</v>
      </c>
      <c r="I27" s="6"/>
      <c r="J27" s="6"/>
      <c r="K27" s="6"/>
      <c r="L27" s="6"/>
      <c r="M27" s="6"/>
    </row>
    <row r="28" spans="1:14" x14ac:dyDescent="0.25">
      <c r="A28" s="2"/>
      <c r="I28" s="6"/>
      <c r="J28" s="6"/>
      <c r="K28" s="6"/>
      <c r="L28" s="6"/>
      <c r="M28" s="6"/>
    </row>
    <row r="29" spans="1:14" x14ac:dyDescent="0.25">
      <c r="A29" s="2" t="s">
        <v>18</v>
      </c>
      <c r="F29" s="6"/>
      <c r="G29" s="6"/>
      <c r="H29" s="6"/>
      <c r="I29" s="6"/>
      <c r="J29" s="6"/>
      <c r="K29" s="6"/>
      <c r="L29" s="6"/>
      <c r="M29" s="6"/>
    </row>
    <row r="30" spans="1:14" ht="30.75" customHeight="1" x14ac:dyDescent="0.25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4" x14ac:dyDescent="0.25">
      <c r="A31" s="9" t="s">
        <v>19</v>
      </c>
      <c r="B31" s="9"/>
      <c r="C31" s="9"/>
      <c r="D31" s="9"/>
      <c r="E31" s="9"/>
    </row>
    <row r="32" spans="1:14" x14ac:dyDescent="0.25">
      <c r="A32" t="s">
        <v>20</v>
      </c>
      <c r="F32" s="8"/>
      <c r="G32" s="8"/>
      <c r="H32" s="8"/>
      <c r="I32" s="8"/>
      <c r="J32" s="8"/>
      <c r="K32" s="8"/>
      <c r="L32" s="8"/>
      <c r="M32" s="8"/>
      <c r="N32" s="8"/>
    </row>
    <row r="33" spans="1:5" s="9" customFormat="1" ht="15" customHeight="1" x14ac:dyDescent="0.25">
      <c r="A33" t="s">
        <v>31</v>
      </c>
      <c r="B33"/>
      <c r="C33"/>
      <c r="D33"/>
      <c r="E33"/>
    </row>
    <row r="34" spans="1:5" x14ac:dyDescent="0.25">
      <c r="A34" t="s">
        <v>21</v>
      </c>
    </row>
    <row r="35" spans="1:5" x14ac:dyDescent="0.25">
      <c r="A35" t="s">
        <v>28</v>
      </c>
    </row>
    <row r="36" spans="1:5" x14ac:dyDescent="0.25">
      <c r="A36" t="s">
        <v>26</v>
      </c>
    </row>
  </sheetData>
  <mergeCells count="20">
    <mergeCell ref="B5:L5"/>
    <mergeCell ref="F10:G10"/>
    <mergeCell ref="H10:I10"/>
    <mergeCell ref="J10:K10"/>
    <mergeCell ref="L8:M8"/>
    <mergeCell ref="A30:L30"/>
    <mergeCell ref="B8:C8"/>
    <mergeCell ref="D8:E8"/>
    <mergeCell ref="F8:G8"/>
    <mergeCell ref="H8:I8"/>
    <mergeCell ref="J8:K8"/>
    <mergeCell ref="L10:M10"/>
    <mergeCell ref="B9:C9"/>
    <mergeCell ref="D9:E9"/>
    <mergeCell ref="F9:G9"/>
    <mergeCell ref="H9:I9"/>
    <mergeCell ref="J9:K9"/>
    <mergeCell ref="L9:M9"/>
    <mergeCell ref="B10:C10"/>
    <mergeCell ref="D10:E10"/>
  </mergeCells>
  <hyperlinks>
    <hyperlink ref="A26" r:id="rId1" display="..\Local Settings\Temporary Internet Files\Content.IE5\Q3UUTZDL\12fedreg.shtml"/>
  </hyperlinks>
  <pageMargins left="0.7" right="0.7" top="0.75" bottom="0.75" header="0.3" footer="0.3"/>
  <pageSetup scale="86" fitToHeight="8" orientation="landscape" r:id="rId2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J6" sqref="J6"/>
    </sheetView>
  </sheetViews>
  <sheetFormatPr defaultRowHeight="15" x14ac:dyDescent="0.25"/>
  <cols>
    <col min="2" max="7" width="9.140625" hidden="1" customWidth="1"/>
  </cols>
  <sheetData>
    <row r="1" spans="1:15" s="14" customFormat="1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2" customFormat="1" ht="15.75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81.75" customHeight="1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B5" s="17" t="s">
        <v>33</v>
      </c>
      <c r="J5" t="s">
        <v>39</v>
      </c>
    </row>
    <row r="6" spans="1:15" x14ac:dyDescent="0.25">
      <c r="J6" s="18" t="s">
        <v>38</v>
      </c>
    </row>
    <row r="7" spans="1:15" x14ac:dyDescent="0.25">
      <c r="B7" s="21" t="s">
        <v>1</v>
      </c>
      <c r="C7" s="21"/>
      <c r="D7" s="21" t="s">
        <v>2</v>
      </c>
      <c r="E7" s="21"/>
      <c r="F7" s="21" t="s">
        <v>3</v>
      </c>
      <c r="G7" s="21"/>
      <c r="H7" s="21" t="s">
        <v>3</v>
      </c>
      <c r="I7" s="21"/>
      <c r="J7" s="21" t="s">
        <v>4</v>
      </c>
      <c r="K7" s="21"/>
      <c r="L7" s="21" t="s">
        <v>5</v>
      </c>
      <c r="M7" s="21"/>
      <c r="N7" s="21" t="s">
        <v>6</v>
      </c>
      <c r="O7" s="21"/>
    </row>
    <row r="8" spans="1:15" s="3" customFormat="1" x14ac:dyDescent="0.25">
      <c r="B8" s="22">
        <v>0</v>
      </c>
      <c r="C8" s="22"/>
      <c r="D8" s="22">
        <v>0.2</v>
      </c>
      <c r="E8" s="22"/>
      <c r="F8" s="22">
        <v>0.4</v>
      </c>
      <c r="G8" s="22"/>
      <c r="H8" s="22">
        <v>0.5</v>
      </c>
      <c r="I8" s="22"/>
      <c r="J8" s="22">
        <v>0.6</v>
      </c>
      <c r="K8" s="22"/>
      <c r="L8" s="22">
        <v>0.8</v>
      </c>
      <c r="M8" s="22"/>
      <c r="N8" s="22">
        <v>1</v>
      </c>
      <c r="O8" s="22"/>
    </row>
    <row r="9" spans="1:15" s="3" customFormat="1" x14ac:dyDescent="0.25">
      <c r="B9" s="22" t="s">
        <v>7</v>
      </c>
      <c r="C9" s="22"/>
      <c r="D9" s="22" t="s">
        <v>8</v>
      </c>
      <c r="E9" s="22"/>
      <c r="F9" s="22" t="s">
        <v>9</v>
      </c>
      <c r="G9" s="22"/>
      <c r="H9" s="22" t="s">
        <v>22</v>
      </c>
      <c r="I9" s="22"/>
      <c r="J9" s="22" t="s">
        <v>23</v>
      </c>
      <c r="K9" s="22"/>
      <c r="L9" s="22" t="s">
        <v>11</v>
      </c>
      <c r="M9" s="22"/>
      <c r="N9" s="22" t="s">
        <v>12</v>
      </c>
      <c r="O9" s="22"/>
    </row>
    <row r="10" spans="1:15" s="3" customFormat="1" x14ac:dyDescent="0.25">
      <c r="A10" s="1" t="s">
        <v>13</v>
      </c>
      <c r="B10" s="16" t="s">
        <v>14</v>
      </c>
      <c r="C10" s="16" t="s">
        <v>15</v>
      </c>
      <c r="D10" s="16" t="s">
        <v>14</v>
      </c>
      <c r="E10" s="16" t="s">
        <v>15</v>
      </c>
      <c r="F10" s="16" t="s">
        <v>14</v>
      </c>
      <c r="G10" s="16" t="s">
        <v>15</v>
      </c>
      <c r="H10" s="15" t="s">
        <v>14</v>
      </c>
      <c r="I10" s="15" t="s">
        <v>15</v>
      </c>
      <c r="J10" s="15" t="s">
        <v>14</v>
      </c>
      <c r="K10" s="15" t="s">
        <v>15</v>
      </c>
      <c r="L10" s="15" t="s">
        <v>14</v>
      </c>
      <c r="M10" s="15" t="s">
        <v>15</v>
      </c>
      <c r="N10" s="15" t="s">
        <v>14</v>
      </c>
      <c r="O10" s="15" t="s">
        <v>15</v>
      </c>
    </row>
    <row r="11" spans="1:15" x14ac:dyDescent="0.25">
      <c r="A11" s="1">
        <v>1</v>
      </c>
      <c r="B11" s="5">
        <v>0</v>
      </c>
      <c r="C11" s="5">
        <v>12140</v>
      </c>
      <c r="D11" s="5">
        <f t="shared" ref="D11:D22" si="0">+C11+1</f>
        <v>12141</v>
      </c>
      <c r="E11" s="5">
        <f t="shared" ref="E11:E22" si="1">+C11*1.2</f>
        <v>14568</v>
      </c>
      <c r="F11" s="5">
        <f t="shared" ref="F11:F22" si="2">+E11+1</f>
        <v>14569</v>
      </c>
      <c r="G11" s="5">
        <f t="shared" ref="G11:G22" si="3">+C11*1.4</f>
        <v>16996</v>
      </c>
      <c r="H11" s="5">
        <f t="shared" ref="H11:H22" si="4">+G11+1</f>
        <v>16997</v>
      </c>
      <c r="I11" s="5">
        <f>+C11*1.5</f>
        <v>18210</v>
      </c>
      <c r="J11" s="5">
        <f>+I11+1</f>
        <v>18211</v>
      </c>
      <c r="K11" s="5">
        <f t="shared" ref="K11:K22" si="5">+C11*1.6</f>
        <v>19424</v>
      </c>
      <c r="L11" s="5">
        <f t="shared" ref="L11:L22" si="6">+K11+1</f>
        <v>19425</v>
      </c>
      <c r="M11" s="5">
        <f t="shared" ref="M11:M22" si="7">+C11*1.8</f>
        <v>21852</v>
      </c>
      <c r="N11" s="5">
        <f t="shared" ref="N11:N22" si="8">+M11+1</f>
        <v>21853</v>
      </c>
      <c r="O11" s="5">
        <f t="shared" ref="O11:O22" si="9">+C11*2</f>
        <v>24280</v>
      </c>
    </row>
    <row r="12" spans="1:15" x14ac:dyDescent="0.25">
      <c r="A12" s="1">
        <v>2</v>
      </c>
      <c r="B12" s="5">
        <v>0</v>
      </c>
      <c r="C12" s="5">
        <v>16460</v>
      </c>
      <c r="D12" s="5">
        <f t="shared" si="0"/>
        <v>16461</v>
      </c>
      <c r="E12" s="5">
        <f t="shared" si="1"/>
        <v>19752</v>
      </c>
      <c r="F12" s="5">
        <f t="shared" si="2"/>
        <v>19753</v>
      </c>
      <c r="G12" s="5">
        <f t="shared" si="3"/>
        <v>23044</v>
      </c>
      <c r="H12" s="5">
        <f t="shared" si="4"/>
        <v>23045</v>
      </c>
      <c r="I12" s="5">
        <f t="shared" ref="I12:I22" si="10">+C12*1.5</f>
        <v>24690</v>
      </c>
      <c r="J12" s="5">
        <f t="shared" ref="J12:J22" si="11">+I12+1</f>
        <v>24691</v>
      </c>
      <c r="K12" s="5">
        <f t="shared" si="5"/>
        <v>26336</v>
      </c>
      <c r="L12" s="5">
        <f t="shared" si="6"/>
        <v>26337</v>
      </c>
      <c r="M12" s="5">
        <f t="shared" si="7"/>
        <v>29628</v>
      </c>
      <c r="N12" s="5">
        <f t="shared" si="8"/>
        <v>29629</v>
      </c>
      <c r="O12" s="5">
        <f t="shared" si="9"/>
        <v>32920</v>
      </c>
    </row>
    <row r="13" spans="1:15" x14ac:dyDescent="0.25">
      <c r="A13" s="1">
        <v>3</v>
      </c>
      <c r="B13" s="5">
        <v>0</v>
      </c>
      <c r="C13" s="5">
        <v>20780</v>
      </c>
      <c r="D13" s="5">
        <f t="shared" si="0"/>
        <v>20781</v>
      </c>
      <c r="E13" s="5">
        <f t="shared" si="1"/>
        <v>24936</v>
      </c>
      <c r="F13" s="5">
        <f t="shared" si="2"/>
        <v>24937</v>
      </c>
      <c r="G13" s="5">
        <f t="shared" si="3"/>
        <v>29091.999999999996</v>
      </c>
      <c r="H13" s="5">
        <f t="shared" si="4"/>
        <v>29092.999999999996</v>
      </c>
      <c r="I13" s="5">
        <f t="shared" si="10"/>
        <v>31170</v>
      </c>
      <c r="J13" s="5">
        <f t="shared" si="11"/>
        <v>31171</v>
      </c>
      <c r="K13" s="5">
        <f t="shared" si="5"/>
        <v>33248</v>
      </c>
      <c r="L13" s="5">
        <f t="shared" si="6"/>
        <v>33249</v>
      </c>
      <c r="M13" s="5">
        <f t="shared" si="7"/>
        <v>37404</v>
      </c>
      <c r="N13" s="5">
        <f t="shared" si="8"/>
        <v>37405</v>
      </c>
      <c r="O13" s="5">
        <f t="shared" si="9"/>
        <v>41560</v>
      </c>
    </row>
    <row r="14" spans="1:15" x14ac:dyDescent="0.25">
      <c r="A14" s="1">
        <v>4</v>
      </c>
      <c r="B14" s="5">
        <v>0</v>
      </c>
      <c r="C14" s="5">
        <v>25100</v>
      </c>
      <c r="D14" s="5">
        <f t="shared" si="0"/>
        <v>25101</v>
      </c>
      <c r="E14" s="5">
        <f t="shared" si="1"/>
        <v>30120</v>
      </c>
      <c r="F14" s="5">
        <f t="shared" si="2"/>
        <v>30121</v>
      </c>
      <c r="G14" s="5">
        <f t="shared" si="3"/>
        <v>35140</v>
      </c>
      <c r="H14" s="5">
        <f t="shared" si="4"/>
        <v>35141</v>
      </c>
      <c r="I14" s="5">
        <f t="shared" si="10"/>
        <v>37650</v>
      </c>
      <c r="J14" s="5">
        <f t="shared" si="11"/>
        <v>37651</v>
      </c>
      <c r="K14" s="5">
        <f t="shared" si="5"/>
        <v>40160</v>
      </c>
      <c r="L14" s="5">
        <f t="shared" si="6"/>
        <v>40161</v>
      </c>
      <c r="M14" s="5">
        <f t="shared" si="7"/>
        <v>45180</v>
      </c>
      <c r="N14" s="5">
        <f t="shared" si="8"/>
        <v>45181</v>
      </c>
      <c r="O14" s="5">
        <f t="shared" si="9"/>
        <v>50200</v>
      </c>
    </row>
    <row r="15" spans="1:15" x14ac:dyDescent="0.25">
      <c r="A15" s="1">
        <v>5</v>
      </c>
      <c r="B15" s="5">
        <v>0</v>
      </c>
      <c r="C15" s="5">
        <v>29420</v>
      </c>
      <c r="D15" s="5">
        <f t="shared" si="0"/>
        <v>29421</v>
      </c>
      <c r="E15" s="5">
        <f t="shared" si="1"/>
        <v>35304</v>
      </c>
      <c r="F15" s="5">
        <f t="shared" si="2"/>
        <v>35305</v>
      </c>
      <c r="G15" s="5">
        <f t="shared" si="3"/>
        <v>41188</v>
      </c>
      <c r="H15" s="5">
        <f t="shared" si="4"/>
        <v>41189</v>
      </c>
      <c r="I15" s="5">
        <f t="shared" si="10"/>
        <v>44130</v>
      </c>
      <c r="J15" s="5">
        <f t="shared" si="11"/>
        <v>44131</v>
      </c>
      <c r="K15" s="5">
        <f t="shared" si="5"/>
        <v>47072</v>
      </c>
      <c r="L15" s="5">
        <f t="shared" si="6"/>
        <v>47073</v>
      </c>
      <c r="M15" s="5">
        <f t="shared" si="7"/>
        <v>52956</v>
      </c>
      <c r="N15" s="5">
        <f t="shared" si="8"/>
        <v>52957</v>
      </c>
      <c r="O15" s="5">
        <f t="shared" si="9"/>
        <v>58840</v>
      </c>
    </row>
    <row r="16" spans="1:15" x14ac:dyDescent="0.25">
      <c r="A16" s="1">
        <v>6</v>
      </c>
      <c r="B16" s="5">
        <v>0</v>
      </c>
      <c r="C16" s="5">
        <v>33740</v>
      </c>
      <c r="D16" s="5">
        <f t="shared" si="0"/>
        <v>33741</v>
      </c>
      <c r="E16" s="5">
        <f t="shared" si="1"/>
        <v>40488</v>
      </c>
      <c r="F16" s="5">
        <f t="shared" si="2"/>
        <v>40489</v>
      </c>
      <c r="G16" s="5">
        <f t="shared" si="3"/>
        <v>47236</v>
      </c>
      <c r="H16" s="5">
        <f t="shared" si="4"/>
        <v>47237</v>
      </c>
      <c r="I16" s="5">
        <f t="shared" si="10"/>
        <v>50610</v>
      </c>
      <c r="J16" s="5">
        <f t="shared" si="11"/>
        <v>50611</v>
      </c>
      <c r="K16" s="5">
        <f t="shared" si="5"/>
        <v>53984</v>
      </c>
      <c r="L16" s="5">
        <f t="shared" si="6"/>
        <v>53985</v>
      </c>
      <c r="M16" s="5">
        <f t="shared" si="7"/>
        <v>60732</v>
      </c>
      <c r="N16" s="5">
        <f t="shared" si="8"/>
        <v>60733</v>
      </c>
      <c r="O16" s="5">
        <f t="shared" si="9"/>
        <v>67480</v>
      </c>
    </row>
    <row r="17" spans="1:15" x14ac:dyDescent="0.25">
      <c r="A17" s="1">
        <v>7</v>
      </c>
      <c r="B17" s="5">
        <v>0</v>
      </c>
      <c r="C17" s="5">
        <v>38060</v>
      </c>
      <c r="D17" s="5">
        <f t="shared" si="0"/>
        <v>38061</v>
      </c>
      <c r="E17" s="5">
        <f t="shared" si="1"/>
        <v>45672</v>
      </c>
      <c r="F17" s="5">
        <f t="shared" si="2"/>
        <v>45673</v>
      </c>
      <c r="G17" s="5">
        <f t="shared" si="3"/>
        <v>53284</v>
      </c>
      <c r="H17" s="5">
        <f t="shared" si="4"/>
        <v>53285</v>
      </c>
      <c r="I17" s="5">
        <f t="shared" si="10"/>
        <v>57090</v>
      </c>
      <c r="J17" s="5">
        <f t="shared" si="11"/>
        <v>57091</v>
      </c>
      <c r="K17" s="5">
        <f t="shared" si="5"/>
        <v>60896</v>
      </c>
      <c r="L17" s="5">
        <f t="shared" si="6"/>
        <v>60897</v>
      </c>
      <c r="M17" s="5">
        <f t="shared" si="7"/>
        <v>68508</v>
      </c>
      <c r="N17" s="5">
        <f t="shared" si="8"/>
        <v>68509</v>
      </c>
      <c r="O17" s="5">
        <f t="shared" si="9"/>
        <v>76120</v>
      </c>
    </row>
    <row r="18" spans="1:15" x14ac:dyDescent="0.25">
      <c r="A18" s="1">
        <v>8</v>
      </c>
      <c r="B18" s="5">
        <v>0</v>
      </c>
      <c r="C18" s="5">
        <v>42380</v>
      </c>
      <c r="D18" s="5">
        <f t="shared" si="0"/>
        <v>42381</v>
      </c>
      <c r="E18" s="5">
        <f t="shared" si="1"/>
        <v>50856</v>
      </c>
      <c r="F18" s="5">
        <f t="shared" si="2"/>
        <v>50857</v>
      </c>
      <c r="G18" s="5">
        <f t="shared" si="3"/>
        <v>59331.999999999993</v>
      </c>
      <c r="H18" s="5">
        <f t="shared" si="4"/>
        <v>59332.999999999993</v>
      </c>
      <c r="I18" s="5">
        <f t="shared" si="10"/>
        <v>63570</v>
      </c>
      <c r="J18" s="5">
        <f t="shared" si="11"/>
        <v>63571</v>
      </c>
      <c r="K18" s="5">
        <f t="shared" si="5"/>
        <v>67808</v>
      </c>
      <c r="L18" s="5">
        <f t="shared" si="6"/>
        <v>67809</v>
      </c>
      <c r="M18" s="5">
        <f t="shared" si="7"/>
        <v>76284</v>
      </c>
      <c r="N18" s="5">
        <f t="shared" si="8"/>
        <v>76285</v>
      </c>
      <c r="O18" s="5">
        <f t="shared" si="9"/>
        <v>84760</v>
      </c>
    </row>
    <row r="19" spans="1:15" x14ac:dyDescent="0.25">
      <c r="A19" s="1">
        <v>9</v>
      </c>
      <c r="B19" s="5">
        <v>0</v>
      </c>
      <c r="C19" s="5">
        <f>+C18+4320</f>
        <v>46700</v>
      </c>
      <c r="D19" s="5">
        <f t="shared" si="0"/>
        <v>46701</v>
      </c>
      <c r="E19" s="5">
        <f t="shared" si="1"/>
        <v>56040</v>
      </c>
      <c r="F19" s="5">
        <f t="shared" si="2"/>
        <v>56041</v>
      </c>
      <c r="G19" s="5">
        <f t="shared" si="3"/>
        <v>65379.999999999993</v>
      </c>
      <c r="H19" s="5">
        <f t="shared" si="4"/>
        <v>65380.999999999993</v>
      </c>
      <c r="I19" s="5">
        <f t="shared" si="10"/>
        <v>70050</v>
      </c>
      <c r="J19" s="5">
        <f t="shared" si="11"/>
        <v>70051</v>
      </c>
      <c r="K19" s="5">
        <f t="shared" si="5"/>
        <v>74720</v>
      </c>
      <c r="L19" s="5">
        <f t="shared" si="6"/>
        <v>74721</v>
      </c>
      <c r="M19" s="5">
        <f t="shared" si="7"/>
        <v>84060</v>
      </c>
      <c r="N19" s="5">
        <f t="shared" si="8"/>
        <v>84061</v>
      </c>
      <c r="O19" s="5">
        <f t="shared" si="9"/>
        <v>93400</v>
      </c>
    </row>
    <row r="20" spans="1:15" x14ac:dyDescent="0.25">
      <c r="A20" s="1">
        <v>10</v>
      </c>
      <c r="B20" s="5">
        <v>0</v>
      </c>
      <c r="C20" s="5">
        <f>+C19+4320</f>
        <v>51020</v>
      </c>
      <c r="D20" s="5">
        <f t="shared" si="0"/>
        <v>51021</v>
      </c>
      <c r="E20" s="5">
        <f t="shared" si="1"/>
        <v>61224</v>
      </c>
      <c r="F20" s="5">
        <f t="shared" si="2"/>
        <v>61225</v>
      </c>
      <c r="G20" s="5">
        <f t="shared" si="3"/>
        <v>71428</v>
      </c>
      <c r="H20" s="5">
        <f t="shared" si="4"/>
        <v>71429</v>
      </c>
      <c r="I20" s="5">
        <f t="shared" si="10"/>
        <v>76530</v>
      </c>
      <c r="J20" s="5">
        <f t="shared" si="11"/>
        <v>76531</v>
      </c>
      <c r="K20" s="5">
        <f t="shared" si="5"/>
        <v>81632</v>
      </c>
      <c r="L20" s="5">
        <f t="shared" si="6"/>
        <v>81633</v>
      </c>
      <c r="M20" s="5">
        <f t="shared" si="7"/>
        <v>91836</v>
      </c>
      <c r="N20" s="5">
        <f t="shared" si="8"/>
        <v>91837</v>
      </c>
      <c r="O20" s="5">
        <f t="shared" si="9"/>
        <v>102040</v>
      </c>
    </row>
    <row r="21" spans="1:15" x14ac:dyDescent="0.25">
      <c r="A21" s="1">
        <v>11</v>
      </c>
      <c r="B21" s="5">
        <v>0</v>
      </c>
      <c r="C21" s="5">
        <f>+C20+4320</f>
        <v>55340</v>
      </c>
      <c r="D21" s="5">
        <f t="shared" si="0"/>
        <v>55341</v>
      </c>
      <c r="E21" s="5">
        <f t="shared" si="1"/>
        <v>66408</v>
      </c>
      <c r="F21" s="5">
        <f t="shared" si="2"/>
        <v>66409</v>
      </c>
      <c r="G21" s="5">
        <f t="shared" si="3"/>
        <v>77476</v>
      </c>
      <c r="H21" s="5">
        <f t="shared" si="4"/>
        <v>77477</v>
      </c>
      <c r="I21" s="5">
        <f t="shared" si="10"/>
        <v>83010</v>
      </c>
      <c r="J21" s="5">
        <f t="shared" si="11"/>
        <v>83011</v>
      </c>
      <c r="K21" s="5">
        <f t="shared" si="5"/>
        <v>88544</v>
      </c>
      <c r="L21" s="5">
        <f t="shared" si="6"/>
        <v>88545</v>
      </c>
      <c r="M21" s="5">
        <f t="shared" si="7"/>
        <v>99612</v>
      </c>
      <c r="N21" s="5">
        <f t="shared" si="8"/>
        <v>99613</v>
      </c>
      <c r="O21" s="5">
        <f t="shared" si="9"/>
        <v>110680</v>
      </c>
    </row>
    <row r="22" spans="1:15" x14ac:dyDescent="0.25">
      <c r="A22" s="1">
        <v>12</v>
      </c>
      <c r="B22" s="5">
        <v>0</v>
      </c>
      <c r="C22" s="5">
        <f>+C21+4320</f>
        <v>59660</v>
      </c>
      <c r="D22" s="5">
        <f t="shared" si="0"/>
        <v>59661</v>
      </c>
      <c r="E22" s="5">
        <f t="shared" si="1"/>
        <v>71592</v>
      </c>
      <c r="F22" s="5">
        <f t="shared" si="2"/>
        <v>71593</v>
      </c>
      <c r="G22" s="5">
        <f t="shared" si="3"/>
        <v>83524</v>
      </c>
      <c r="H22" s="5">
        <f t="shared" si="4"/>
        <v>83525</v>
      </c>
      <c r="I22" s="5">
        <f t="shared" si="10"/>
        <v>89490</v>
      </c>
      <c r="J22" s="5">
        <f t="shared" si="11"/>
        <v>89491</v>
      </c>
      <c r="K22" s="5">
        <f t="shared" si="5"/>
        <v>95456</v>
      </c>
      <c r="L22" s="5">
        <f t="shared" si="6"/>
        <v>95457</v>
      </c>
      <c r="M22" s="5">
        <f t="shared" si="7"/>
        <v>107388</v>
      </c>
      <c r="N22" s="5">
        <f t="shared" si="8"/>
        <v>107389</v>
      </c>
      <c r="O22" s="5">
        <f t="shared" si="9"/>
        <v>119320</v>
      </c>
    </row>
    <row r="23" spans="1:15" x14ac:dyDescent="0.25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t="s">
        <v>16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7" t="s">
        <v>37</v>
      </c>
      <c r="F25" s="6"/>
      <c r="G25" s="6"/>
      <c r="H25" s="6"/>
      <c r="I25" s="6"/>
      <c r="J25" s="6"/>
      <c r="K25" s="6"/>
      <c r="L25" s="6"/>
      <c r="M25" s="6"/>
    </row>
    <row r="26" spans="1:15" x14ac:dyDescent="0.25">
      <c r="A26" t="s">
        <v>17</v>
      </c>
      <c r="K26" s="6"/>
      <c r="L26" s="6"/>
      <c r="M26" s="6"/>
      <c r="N26" s="6"/>
      <c r="O26" s="6"/>
    </row>
    <row r="27" spans="1:15" x14ac:dyDescent="0.25">
      <c r="A27" s="2"/>
      <c r="K27" s="6"/>
      <c r="L27" s="6"/>
      <c r="M27" s="6"/>
      <c r="N27" s="6"/>
      <c r="O27" s="6"/>
    </row>
    <row r="28" spans="1:15" x14ac:dyDescent="0.25">
      <c r="A28" s="2" t="s">
        <v>18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39.75" customHeight="1" x14ac:dyDescent="0.25">
      <c r="A29" s="19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3" customHeight="1" x14ac:dyDescent="0.25">
      <c r="A30" s="19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9" customFormat="1" ht="30" customHeight="1" x14ac:dyDescent="0.25">
      <c r="A31" s="19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t="s">
        <v>21</v>
      </c>
    </row>
    <row r="33" spans="1:15" ht="33.75" customHeight="1" x14ac:dyDescent="0.25">
      <c r="A33" s="20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</sheetData>
  <mergeCells count="26">
    <mergeCell ref="A33:O33"/>
    <mergeCell ref="A30:O30"/>
    <mergeCell ref="A31:O31"/>
    <mergeCell ref="B9:C9"/>
    <mergeCell ref="D9:E9"/>
    <mergeCell ref="F9:G9"/>
    <mergeCell ref="H9:I9"/>
    <mergeCell ref="J9:K9"/>
    <mergeCell ref="L8:M8"/>
    <mergeCell ref="N8:O8"/>
    <mergeCell ref="L9:M9"/>
    <mergeCell ref="N9:O9"/>
    <mergeCell ref="A29:O29"/>
    <mergeCell ref="B8:C8"/>
    <mergeCell ref="D8:E8"/>
    <mergeCell ref="F8:G8"/>
    <mergeCell ref="H8:I8"/>
    <mergeCell ref="J8:K8"/>
    <mergeCell ref="A4:O4"/>
    <mergeCell ref="L7:M7"/>
    <mergeCell ref="N7:O7"/>
    <mergeCell ref="B7:C7"/>
    <mergeCell ref="D7:E7"/>
    <mergeCell ref="F7:G7"/>
    <mergeCell ref="H7:I7"/>
    <mergeCell ref="J7:K7"/>
  </mergeCells>
  <hyperlinks>
    <hyperlink ref="A25" r:id="rId1" display="..\Local Settings\Temporary Internet Files\Content.IE5\Q3UUTZDL\12fedreg.shtml"/>
  </hyperlinks>
  <pageMargins left="0.7" right="0.7" top="0.75" bottom="0.75" header="0.3" footer="0.3"/>
  <pageSetup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Sliding Scale Except Procedures</vt:lpstr>
      <vt:lpstr>Procedures Sliding Scale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H.Whiting</dc:creator>
  <cp:lastModifiedBy>Hazel D. Whiting</cp:lastModifiedBy>
  <cp:lastPrinted>2016-04-20T22:23:07Z</cp:lastPrinted>
  <dcterms:created xsi:type="dcterms:W3CDTF">2015-02-23T17:28:08Z</dcterms:created>
  <dcterms:modified xsi:type="dcterms:W3CDTF">2018-03-20T15:14:17Z</dcterms:modified>
</cp:coreProperties>
</file>